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0" windowWidth="28455" windowHeight="11955"/>
  </bookViews>
  <sheets>
    <sheet name="Orçamento Sintético" sheetId="1" r:id="rId1"/>
  </sheets>
  <definedNames>
    <definedName name="_xlnm.Print_Area" localSheetId="0">'Orçamento Sintético'!$A$1:$J$26</definedName>
    <definedName name="_xlnm.Print_Titles" localSheetId="0">'Orçamento Sintético'!$1:$4</definedName>
  </definedNames>
  <calcPr calcId="145621"/>
</workbook>
</file>

<file path=xl/calcChain.xml><?xml version="1.0" encoding="utf-8"?>
<calcChain xmlns="http://schemas.openxmlformats.org/spreadsheetml/2006/main">
  <c r="I18" i="1" l="1"/>
  <c r="I8" i="1"/>
  <c r="I5" i="1"/>
  <c r="H23" i="1"/>
  <c r="H24" i="1" s="1"/>
</calcChain>
</file>

<file path=xl/sharedStrings.xml><?xml version="1.0" encoding="utf-8"?>
<sst xmlns="http://schemas.openxmlformats.org/spreadsheetml/2006/main" count="93" uniqueCount="76">
  <si>
    <t>Obra</t>
  </si>
  <si>
    <t>Bancos</t>
  </si>
  <si>
    <t>B.D.I.</t>
  </si>
  <si>
    <t>Encargos Sociais</t>
  </si>
  <si>
    <t xml:space="preserve">SINAPI - 03/2024 - Paraíba
SBC - 03/2024 - Paraíba
ORSE - 02/2024 - Sergipe
</t>
  </si>
  <si>
    <t>26,15%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</si>
  <si>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</si>
  <si>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</si>
  <si>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</si>
  <si>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</si>
  <si>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</si>
  <si>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</si>
  <si>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</si>
  <si>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</si>
  <si>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</si>
  <si>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</si>
  <si>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</si>
  <si>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</si>
  <si>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</si>
  <si>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</si>
  <si>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</si>
  <si>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</si>
  <si>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</si>
  <si>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</si>
  <si>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</si>
  <si>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CIVIL.TX.08 </t>
  </si>
  <si>
    <t>Próprio</t>
  </si>
  <si>
    <t>ART DE EXECUÇÃO</t>
  </si>
  <si>
    <t xml:space="preserve"> 2 </t>
  </si>
  <si>
    <t>DEMOLIÇÕES E RETIRADAS DE ESTRUTURA</t>
  </si>
  <si>
    <t xml:space="preserve"> 2.1 </t>
  </si>
  <si>
    <t xml:space="preserve"> 97665 </t>
  </si>
  <si>
    <t>REMOÇÃO DE LUMINÁRIAS, DE FORMA MANUAL, SEM REAPROVEITAMENTO. AF_09/2023</t>
  </si>
  <si>
    <t>UN</t>
  </si>
  <si>
    <t xml:space="preserve"> 2.2 </t>
  </si>
  <si>
    <t xml:space="preserve"> 104803 </t>
  </si>
  <si>
    <t>REMOÇÃO CALHAS E RUFOS, DE FORMA MANUAL, SEM REAPROVEITAMENTO. AF_09/2023</t>
  </si>
  <si>
    <t>M</t>
  </si>
  <si>
    <t xml:space="preserve"> 97647 </t>
  </si>
  <si>
    <t>REMOÇÃO DE TELHAS DE FIBROCIMENTO METÁLICA E CERÂMICA, DE FORMA MANUAL, SEM REAPROVEITAMENTO. AF_09/2023</t>
  </si>
  <si>
    <t xml:space="preserve"> 2.3 </t>
  </si>
  <si>
    <t>DESMONTAGEM DE ESTRUTURAS METALICAS DE COBERTURAS (REF.: 022120/SBC)</t>
  </si>
  <si>
    <t>KG</t>
  </si>
  <si>
    <t xml:space="preserve"> 2.4 </t>
  </si>
  <si>
    <t xml:space="preserve"> 101010 </t>
  </si>
  <si>
    <t>CARGA, MANOBRA E DESCARGA DE PERFIL METÁLICO EM CAMINHÃO CARROCERIA COM GUINDAUTO (MUNCK) 11,7 TM. AF_07/2020</t>
  </si>
  <si>
    <t>T</t>
  </si>
  <si>
    <t xml:space="preserve"> 2.5 </t>
  </si>
  <si>
    <t xml:space="preserve"> 100952 </t>
  </si>
  <si>
    <t>TRANSPORTE COM CAMINHÃO CARROCERIA COM GUINDAUTO (MUNCK),  MOMENTO MÁXIMO DE CARGA 11,7 TM, EM VIA URBANA PAVIMENTADA, DMT ATÉ 30KM (UNIDADE: TXKM). AF_07/2020</t>
  </si>
  <si>
    <t>TXKM</t>
  </si>
  <si>
    <t xml:space="preserve"> 2.6 </t>
  </si>
  <si>
    <t>m³</t>
  </si>
  <si>
    <t xml:space="preserve"> 2.7 </t>
  </si>
  <si>
    <t>ANDAIME METALICO TIPO FACHADEIRO - LOCAÇÃO MENSAL, EXCETO MONTAGEM, DESMONTAGEM E TELA (REF.: 13311/ORSE)</t>
  </si>
  <si>
    <t xml:space="preserve"> 2.8 </t>
  </si>
  <si>
    <t xml:space="preserve"> 97063 </t>
  </si>
  <si>
    <t>MONTAGEM E DESMONTAGEM DE ANDAIME MODULAR FACHADEIRO, COM PISO METÁLICO, PARA EDIFÍCIOS COM MULTIPLOS PAVIMENTOS (EXCLUSIVE ANDAIME E LIMPEZA). AF_03/2024</t>
  </si>
  <si>
    <t>SERVIÇOS COMPLEMENTARES</t>
  </si>
  <si>
    <t xml:space="preserve"> 90778 </t>
  </si>
  <si>
    <t>ENGENHEIRO CIVIL DE OBRA PLENO COM ENCARGOS COMPLEMENTARES</t>
  </si>
  <si>
    <t>H</t>
  </si>
  <si>
    <t>Total sem BDI</t>
  </si>
  <si>
    <t>Total do BDI</t>
  </si>
  <si>
    <t>Total Geral</t>
  </si>
  <si>
    <t>_______________________________________________________________
PABLO RAMON RODRIGUES FERREIRA
Eng. Civil, Dr., Mat SIAPE 1997019</t>
  </si>
  <si>
    <t>LIMPEZA GERAL (REF.: 2450/ORSE)</t>
  </si>
  <si>
    <t>DESCARTE DE RESIDOUS DA CONSTRUÇÃO CIVIL NA UNIDADE DE RECEBIMENTO DE ENTULHO (USIBEM)</t>
  </si>
  <si>
    <t xml:space="preserve">CIVIL.COBE.006 </t>
  </si>
  <si>
    <t xml:space="preserve">CIVIL.SEDI.20 </t>
  </si>
  <si>
    <t xml:space="preserve">CIVIL.PISO.24 </t>
  </si>
  <si>
    <t xml:space="preserve">CIVIL.27.08 </t>
  </si>
  <si>
    <t>3.1</t>
  </si>
  <si>
    <t>3.2</t>
  </si>
  <si>
    <t>DEMOLIÇÃO E RETIRADA DA ESTRUTURA METALICA DO GINASIO DA PRAF DO IFPB</t>
  </si>
  <si>
    <t>Desonerado: 
Horista: 84,85%
Mensalista: 46,62%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</si>
</sst>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7" fillId="4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center" vertical="top" wrapText="1"/>
    </xf>
    <xf numFmtId="0" fontId="19" fillId="6" borderId="0" xfId="0" applyFont="1" applyFill="1" applyAlignment="1">
      <alignment horizontal="right" vertical="top" wrapText="1"/>
    </xf>
    <xf numFmtId="0" fontId="21" fillId="8" borderId="0" xfId="0" applyFont="1" applyFill="1" applyAlignment="1">
      <alignment horizontal="left" vertical="top" wrapText="1"/>
    </xf>
    <xf numFmtId="0" fontId="22" fillId="9" borderId="0" xfId="0" applyFont="1" applyFill="1" applyAlignment="1">
      <alignment horizontal="center" vertical="top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center" vertical="center" wrapText="1"/>
    </xf>
    <xf numFmtId="4" fontId="16" fillId="0" borderId="11" xfId="0" applyNumberFormat="1" applyFont="1" applyFill="1" applyBorder="1" applyAlignment="1">
      <alignment horizontal="right" vertical="center" wrapText="1"/>
    </xf>
    <xf numFmtId="164" fontId="16" fillId="0" borderId="12" xfId="0" applyNumberFormat="1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horizontal="right" vertical="center" wrapText="1"/>
    </xf>
    <xf numFmtId="0" fontId="6" fillId="10" borderId="4" xfId="0" applyFont="1" applyFill="1" applyBorder="1" applyAlignment="1">
      <alignment horizontal="left" vertical="center" wrapText="1"/>
    </xf>
    <xf numFmtId="0" fontId="7" fillId="10" borderId="5" xfId="0" applyFont="1" applyFill="1" applyBorder="1" applyAlignment="1">
      <alignment horizontal="right" vertical="center" wrapText="1"/>
    </xf>
    <xf numFmtId="4" fontId="8" fillId="10" borderId="6" xfId="0" applyNumberFormat="1" applyFont="1" applyFill="1" applyBorder="1" applyAlignment="1">
      <alignment horizontal="right" vertical="center" wrapText="1"/>
    </xf>
    <xf numFmtId="164" fontId="9" fillId="10" borderId="7" xfId="0" applyNumberFormat="1" applyFont="1" applyFill="1" applyBorder="1" applyAlignment="1">
      <alignment horizontal="righ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5" fillId="11" borderId="3" xfId="0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top" wrapText="1"/>
    </xf>
    <xf numFmtId="2" fontId="16" fillId="0" borderId="10" xfId="0" applyNumberFormat="1" applyFont="1" applyFill="1" applyBorder="1" applyAlignment="1">
      <alignment horizontal="right" vertical="center" wrapText="1"/>
    </xf>
    <xf numFmtId="2" fontId="7" fillId="10" borderId="5" xfId="0" applyNumberFormat="1" applyFont="1" applyFill="1" applyBorder="1" applyAlignment="1">
      <alignment horizontal="right" vertical="center" wrapText="1"/>
    </xf>
    <xf numFmtId="2" fontId="13" fillId="0" borderId="10" xfId="0" applyNumberFormat="1" applyFont="1" applyFill="1" applyBorder="1" applyAlignment="1">
      <alignment horizontal="right" vertical="center" wrapText="1"/>
    </xf>
    <xf numFmtId="0" fontId="0" fillId="0" borderId="0" xfId="0"/>
    <xf numFmtId="0" fontId="19" fillId="6" borderId="0" xfId="0" applyFont="1" applyFill="1" applyAlignment="1">
      <alignment horizontal="right" vertical="top" wrapText="1"/>
    </xf>
    <xf numFmtId="0" fontId="17" fillId="4" borderId="0" xfId="0" applyFont="1" applyFill="1" applyAlignment="1">
      <alignment horizontal="left" vertical="top" wrapText="1"/>
    </xf>
    <xf numFmtId="4" fontId="20" fillId="7" borderId="0" xfId="0" applyNumberFormat="1" applyFont="1" applyFill="1" applyAlignment="1">
      <alignment horizontal="right" vertical="top" wrapText="1"/>
    </xf>
    <xf numFmtId="0" fontId="16" fillId="9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10" fillId="4" borderId="0" xfId="0" applyFont="1" applyFill="1" applyAlignment="1">
      <alignment horizontal="left" vertical="top" wrapText="1"/>
    </xf>
    <xf numFmtId="4" fontId="22" fillId="9" borderId="0" xfId="0" applyNumberFormat="1" applyFont="1" applyFill="1" applyAlignment="1">
      <alignment horizontal="center" vertical="top" wrapText="1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showOutlineSymbols="0" showWhiteSpace="0" topLeftCell="A13" workbookViewId="0">
      <selection activeCell="L26" sqref="L26"/>
    </sheetView>
  </sheetViews>
  <sheetFormatPr defaultRowHeight="14.25" x14ac:dyDescent="0.2"/>
  <cols>
    <col min="1" max="1" width="7.875" customWidth="1"/>
    <col min="2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9" ht="15" x14ac:dyDescent="0.2">
      <c r="A1" s="1"/>
      <c r="B1" s="1"/>
      <c r="C1" s="1"/>
      <c r="D1" s="1" t="s">
        <v>0</v>
      </c>
      <c r="E1" s="39" t="s">
        <v>1</v>
      </c>
      <c r="F1" s="39"/>
      <c r="G1" s="39" t="s">
        <v>2</v>
      </c>
      <c r="H1" s="39"/>
      <c r="I1" s="39" t="s">
        <v>3</v>
      </c>
      <c r="J1" s="39"/>
    </row>
    <row r="2" spans="1:19" ht="80.099999999999994" customHeight="1" x14ac:dyDescent="0.2">
      <c r="A2" s="2"/>
      <c r="B2" s="2"/>
      <c r="C2" s="2"/>
      <c r="D2" s="28" t="s">
        <v>74</v>
      </c>
      <c r="E2" s="34" t="s">
        <v>4</v>
      </c>
      <c r="F2" s="34"/>
      <c r="G2" s="34" t="s">
        <v>5</v>
      </c>
      <c r="H2" s="34"/>
      <c r="I2" s="40" t="s">
        <v>75</v>
      </c>
      <c r="J2" s="34"/>
    </row>
    <row r="3" spans="1:19" ht="15" x14ac:dyDescent="0.25">
      <c r="A3" s="38" t="s">
        <v>6</v>
      </c>
      <c r="B3" s="37"/>
      <c r="C3" s="37"/>
      <c r="D3" s="37"/>
      <c r="E3" s="37"/>
      <c r="F3" s="37"/>
      <c r="G3" s="37"/>
      <c r="H3" s="37"/>
      <c r="I3" s="37"/>
      <c r="J3" s="37"/>
    </row>
    <row r="4" spans="1:19" ht="30" customHeight="1" x14ac:dyDescent="0.2">
      <c r="A4" s="19" t="s">
        <v>7</v>
      </c>
      <c r="B4" s="20" t="s">
        <v>8</v>
      </c>
      <c r="C4" s="19" t="s">
        <v>9</v>
      </c>
      <c r="D4" s="19" t="s">
        <v>10</v>
      </c>
      <c r="E4" s="21" t="s">
        <v>11</v>
      </c>
      <c r="F4" s="20" t="s">
        <v>12</v>
      </c>
      <c r="G4" s="20" t="s">
        <v>13</v>
      </c>
      <c r="H4" s="20" t="s">
        <v>14</v>
      </c>
      <c r="I4" s="20" t="s">
        <v>15</v>
      </c>
      <c r="J4" s="20" t="s">
        <v>16</v>
      </c>
    </row>
    <row r="5" spans="1:19" ht="24" customHeight="1" x14ac:dyDescent="0.2">
      <c r="A5" s="24" t="s">
        <v>17</v>
      </c>
      <c r="B5" s="15"/>
      <c r="C5" s="15"/>
      <c r="D5" s="15" t="s">
        <v>18</v>
      </c>
      <c r="E5" s="15"/>
      <c r="F5" s="16"/>
      <c r="G5" s="15"/>
      <c r="H5" s="15"/>
      <c r="I5" s="17">
        <f>SUM(I6:I7)</f>
        <v>2103.7084200000004</v>
      </c>
      <c r="J5" s="18">
        <v>0.11842123780225224</v>
      </c>
      <c r="L5" s="32"/>
      <c r="N5" s="42"/>
    </row>
    <row r="6" spans="1:19" ht="39" customHeight="1" x14ac:dyDescent="0.2">
      <c r="A6" s="23" t="s">
        <v>19</v>
      </c>
      <c r="B6" s="22" t="s">
        <v>20</v>
      </c>
      <c r="C6" s="23" t="s">
        <v>21</v>
      </c>
      <c r="D6" s="7" t="s">
        <v>22</v>
      </c>
      <c r="E6" s="8" t="s">
        <v>23</v>
      </c>
      <c r="F6" s="29">
        <v>4.5</v>
      </c>
      <c r="G6" s="9">
        <v>312.24</v>
      </c>
      <c r="H6" s="9">
        <v>393.89</v>
      </c>
      <c r="I6" s="9">
        <v>1772.5084200000003</v>
      </c>
      <c r="J6" s="10">
        <v>9.9777365596088838E-2</v>
      </c>
      <c r="M6" s="32"/>
      <c r="N6" s="42"/>
      <c r="Q6" s="42"/>
      <c r="R6" s="32"/>
      <c r="S6" s="42"/>
    </row>
    <row r="7" spans="1:19" ht="24" customHeight="1" x14ac:dyDescent="0.2">
      <c r="A7" s="23" t="s">
        <v>24</v>
      </c>
      <c r="B7" s="22" t="s">
        <v>25</v>
      </c>
      <c r="C7" s="23" t="s">
        <v>26</v>
      </c>
      <c r="D7" s="7" t="s">
        <v>27</v>
      </c>
      <c r="E7" s="8" t="s">
        <v>11</v>
      </c>
      <c r="F7" s="29">
        <v>1</v>
      </c>
      <c r="G7" s="9">
        <v>262.55</v>
      </c>
      <c r="H7" s="9">
        <v>331.2</v>
      </c>
      <c r="I7" s="9">
        <v>331.2</v>
      </c>
      <c r="J7" s="10">
        <v>1.8643872206163398E-2</v>
      </c>
      <c r="L7" s="32"/>
      <c r="M7" s="32"/>
      <c r="N7" s="42"/>
      <c r="P7" s="32"/>
      <c r="Q7" s="42"/>
      <c r="R7" s="32"/>
      <c r="S7" s="42"/>
    </row>
    <row r="8" spans="1:19" ht="24" customHeight="1" x14ac:dyDescent="0.2">
      <c r="A8" s="24" t="s">
        <v>28</v>
      </c>
      <c r="B8" s="24"/>
      <c r="C8" s="24"/>
      <c r="D8" s="15" t="s">
        <v>29</v>
      </c>
      <c r="E8" s="15"/>
      <c r="F8" s="30"/>
      <c r="G8" s="15"/>
      <c r="H8" s="15"/>
      <c r="I8" s="17">
        <f>SUM(I9:I17)</f>
        <v>12066.71</v>
      </c>
      <c r="J8" s="18">
        <v>0.67842697957448961</v>
      </c>
      <c r="L8" s="32"/>
      <c r="M8" s="32"/>
      <c r="N8" s="42"/>
      <c r="P8" s="32"/>
      <c r="Q8" s="42"/>
      <c r="R8" s="32"/>
      <c r="S8" s="42"/>
    </row>
    <row r="9" spans="1:19" ht="26.1" customHeight="1" x14ac:dyDescent="0.2">
      <c r="A9" s="26" t="s">
        <v>30</v>
      </c>
      <c r="B9" s="25" t="s">
        <v>31</v>
      </c>
      <c r="C9" s="26" t="s">
        <v>21</v>
      </c>
      <c r="D9" s="11" t="s">
        <v>32</v>
      </c>
      <c r="E9" s="12" t="s">
        <v>33</v>
      </c>
      <c r="F9" s="31">
        <v>20</v>
      </c>
      <c r="G9" s="13">
        <v>1.45</v>
      </c>
      <c r="H9" s="13">
        <v>1.82</v>
      </c>
      <c r="I9" s="13">
        <v>36.58</v>
      </c>
      <c r="J9" s="14">
        <v>2.0490246023681996E-3</v>
      </c>
      <c r="L9" s="32"/>
      <c r="M9" s="32"/>
      <c r="N9" s="42"/>
      <c r="P9" s="32"/>
      <c r="Q9" s="42"/>
      <c r="R9" s="32"/>
      <c r="S9" s="42"/>
    </row>
    <row r="10" spans="1:19" ht="26.1" customHeight="1" x14ac:dyDescent="0.2">
      <c r="A10" s="26" t="s">
        <v>34</v>
      </c>
      <c r="B10" s="25" t="s">
        <v>35</v>
      </c>
      <c r="C10" s="26" t="s">
        <v>21</v>
      </c>
      <c r="D10" s="11" t="s">
        <v>36</v>
      </c>
      <c r="E10" s="12" t="s">
        <v>37</v>
      </c>
      <c r="F10" s="31">
        <v>71.319999999999993</v>
      </c>
      <c r="G10" s="13">
        <v>3.68</v>
      </c>
      <c r="H10" s="13">
        <v>4.6399999999999997</v>
      </c>
      <c r="I10" s="13">
        <v>331.09</v>
      </c>
      <c r="J10" s="14">
        <v>1.8628110478452874E-2</v>
      </c>
      <c r="L10" s="32"/>
      <c r="M10" s="32"/>
      <c r="N10" s="42"/>
      <c r="P10" s="32"/>
      <c r="Q10" s="42"/>
      <c r="R10" s="32"/>
      <c r="S10" s="42"/>
    </row>
    <row r="11" spans="1:19" ht="39" customHeight="1" x14ac:dyDescent="0.2">
      <c r="A11" s="26" t="s">
        <v>34</v>
      </c>
      <c r="B11" s="25" t="s">
        <v>38</v>
      </c>
      <c r="C11" s="26" t="s">
        <v>21</v>
      </c>
      <c r="D11" s="11" t="s">
        <v>39</v>
      </c>
      <c r="E11" s="12" t="s">
        <v>23</v>
      </c>
      <c r="F11" s="31">
        <v>837.3</v>
      </c>
      <c r="G11" s="13">
        <v>2.85</v>
      </c>
      <c r="H11" s="13">
        <v>3.59</v>
      </c>
      <c r="I11" s="13">
        <v>3010.32</v>
      </c>
      <c r="J11" s="14">
        <v>0.16920777616094976</v>
      </c>
      <c r="L11" s="32"/>
      <c r="M11" s="32"/>
      <c r="N11" s="42"/>
      <c r="P11" s="32"/>
      <c r="Q11" s="42"/>
      <c r="R11" s="32"/>
      <c r="S11" s="42"/>
    </row>
    <row r="12" spans="1:19" ht="26.1" customHeight="1" x14ac:dyDescent="0.2">
      <c r="A12" s="26" t="s">
        <v>40</v>
      </c>
      <c r="B12" s="27" t="s">
        <v>68</v>
      </c>
      <c r="C12" s="26" t="s">
        <v>26</v>
      </c>
      <c r="D12" s="11" t="s">
        <v>41</v>
      </c>
      <c r="E12" s="12" t="s">
        <v>42</v>
      </c>
      <c r="F12" s="31">
        <v>3546.81</v>
      </c>
      <c r="G12" s="13">
        <v>0.66</v>
      </c>
      <c r="H12" s="13">
        <v>0.83</v>
      </c>
      <c r="I12" s="13">
        <v>2953.04</v>
      </c>
      <c r="J12" s="14">
        <v>0.16571486471652813</v>
      </c>
      <c r="L12" s="32"/>
      <c r="M12" s="32"/>
      <c r="N12" s="42"/>
      <c r="P12" s="32"/>
      <c r="Q12" s="42"/>
      <c r="R12" s="32"/>
      <c r="S12" s="42"/>
    </row>
    <row r="13" spans="1:19" ht="39" customHeight="1" x14ac:dyDescent="0.2">
      <c r="A13" s="26" t="s">
        <v>43</v>
      </c>
      <c r="B13" s="25" t="s">
        <v>44</v>
      </c>
      <c r="C13" s="26" t="s">
        <v>21</v>
      </c>
      <c r="D13" s="11" t="s">
        <v>45</v>
      </c>
      <c r="E13" s="12" t="s">
        <v>46</v>
      </c>
      <c r="F13" s="31">
        <v>6.95</v>
      </c>
      <c r="G13" s="13">
        <v>25.79</v>
      </c>
      <c r="H13" s="13">
        <v>32.53</v>
      </c>
      <c r="I13" s="13">
        <v>226.11</v>
      </c>
      <c r="J13" s="14">
        <v>1.2726469288555016E-2</v>
      </c>
      <c r="L13" s="32"/>
      <c r="M13" s="32"/>
      <c r="N13" s="42"/>
      <c r="P13" s="32"/>
      <c r="Q13" s="42"/>
      <c r="R13" s="32"/>
      <c r="S13" s="42"/>
    </row>
    <row r="14" spans="1:19" ht="51.95" customHeight="1" x14ac:dyDescent="0.2">
      <c r="A14" s="26" t="s">
        <v>47</v>
      </c>
      <c r="B14" s="25" t="s">
        <v>48</v>
      </c>
      <c r="C14" s="26" t="s">
        <v>21</v>
      </c>
      <c r="D14" s="11" t="s">
        <v>49</v>
      </c>
      <c r="E14" s="12" t="s">
        <v>50</v>
      </c>
      <c r="F14" s="31">
        <v>67.12</v>
      </c>
      <c r="G14" s="13">
        <v>2.7</v>
      </c>
      <c r="H14" s="13">
        <v>3.4</v>
      </c>
      <c r="I14" s="13">
        <v>228.61</v>
      </c>
      <c r="J14" s="14">
        <v>1.2845808084077559E-2</v>
      </c>
      <c r="L14" s="32"/>
      <c r="M14" s="32"/>
      <c r="N14" s="42"/>
      <c r="P14" s="32"/>
      <c r="Q14" s="42"/>
      <c r="R14" s="32"/>
      <c r="S14" s="42"/>
    </row>
    <row r="15" spans="1:19" ht="26.1" customHeight="1" x14ac:dyDescent="0.2">
      <c r="A15" s="26" t="s">
        <v>51</v>
      </c>
      <c r="B15" s="27" t="s">
        <v>71</v>
      </c>
      <c r="C15" s="26" t="s">
        <v>26</v>
      </c>
      <c r="D15" s="11" t="s">
        <v>67</v>
      </c>
      <c r="E15" s="12" t="s">
        <v>52</v>
      </c>
      <c r="F15" s="31">
        <v>25.24</v>
      </c>
      <c r="G15" s="13">
        <v>5</v>
      </c>
      <c r="H15" s="13">
        <v>6.3</v>
      </c>
      <c r="I15" s="13">
        <v>159.19999999999999</v>
      </c>
      <c r="J15" s="14">
        <v>8.9509725830375659E-3</v>
      </c>
      <c r="L15" s="32"/>
      <c r="M15" s="32"/>
      <c r="N15" s="42"/>
      <c r="P15" s="32"/>
      <c r="Q15" s="42"/>
      <c r="R15" s="32"/>
      <c r="S15" s="42"/>
    </row>
    <row r="16" spans="1:19" ht="39" customHeight="1" x14ac:dyDescent="0.2">
      <c r="A16" s="26" t="s">
        <v>53</v>
      </c>
      <c r="B16" s="27" t="s">
        <v>70</v>
      </c>
      <c r="C16" s="26" t="s">
        <v>26</v>
      </c>
      <c r="D16" s="11" t="s">
        <v>54</v>
      </c>
      <c r="E16" s="12" t="s">
        <v>23</v>
      </c>
      <c r="F16" s="31">
        <v>13.2</v>
      </c>
      <c r="G16" s="13">
        <v>27.62</v>
      </c>
      <c r="H16" s="13">
        <v>34.840000000000003</v>
      </c>
      <c r="I16" s="13">
        <v>459.92</v>
      </c>
      <c r="J16" s="14">
        <v>2.5887511926843066E-2</v>
      </c>
      <c r="L16" s="32"/>
      <c r="M16" s="32"/>
      <c r="N16" s="42"/>
      <c r="P16" s="32"/>
      <c r="Q16" s="42"/>
      <c r="R16" s="32"/>
      <c r="S16" s="42"/>
    </row>
    <row r="17" spans="1:19" ht="51.95" customHeight="1" x14ac:dyDescent="0.2">
      <c r="A17" s="26" t="s">
        <v>55</v>
      </c>
      <c r="B17" s="25" t="s">
        <v>56</v>
      </c>
      <c r="C17" s="26" t="s">
        <v>21</v>
      </c>
      <c r="D17" s="11" t="s">
        <v>57</v>
      </c>
      <c r="E17" s="12" t="s">
        <v>23</v>
      </c>
      <c r="F17" s="31">
        <v>52.8</v>
      </c>
      <c r="G17" s="13">
        <v>69.989999999999995</v>
      </c>
      <c r="H17" s="13">
        <v>88.29</v>
      </c>
      <c r="I17" s="13">
        <v>4661.84</v>
      </c>
      <c r="J17" s="14">
        <v>0.26241644173367745</v>
      </c>
      <c r="L17" s="32"/>
      <c r="M17" s="32"/>
      <c r="N17" s="42"/>
      <c r="P17" s="32"/>
      <c r="Q17" s="42"/>
      <c r="R17" s="32"/>
      <c r="S17" s="42"/>
    </row>
    <row r="18" spans="1:19" ht="24" customHeight="1" x14ac:dyDescent="0.2">
      <c r="A18" s="24">
        <v>3</v>
      </c>
      <c r="B18" s="24"/>
      <c r="C18" s="24"/>
      <c r="D18" s="15" t="s">
        <v>58</v>
      </c>
      <c r="E18" s="15"/>
      <c r="F18" s="30"/>
      <c r="G18" s="15"/>
      <c r="H18" s="15"/>
      <c r="I18" s="17">
        <f>SUM(I19:I20)</f>
        <v>3616.2</v>
      </c>
      <c r="J18" s="18">
        <v>0.20315178262325811</v>
      </c>
      <c r="L18" s="32"/>
      <c r="M18" s="32"/>
      <c r="N18" s="42"/>
      <c r="P18" s="32"/>
      <c r="Q18" s="42"/>
      <c r="R18" s="32"/>
      <c r="S18" s="42"/>
    </row>
    <row r="19" spans="1:19" ht="26.1" customHeight="1" x14ac:dyDescent="0.2">
      <c r="A19" s="26" t="s">
        <v>72</v>
      </c>
      <c r="B19" s="25" t="s">
        <v>59</v>
      </c>
      <c r="C19" s="26" t="s">
        <v>21</v>
      </c>
      <c r="D19" s="11" t="s">
        <v>60</v>
      </c>
      <c r="E19" s="12" t="s">
        <v>61</v>
      </c>
      <c r="F19" s="31">
        <v>10</v>
      </c>
      <c r="G19" s="13">
        <v>111.28</v>
      </c>
      <c r="H19" s="13">
        <v>140.37</v>
      </c>
      <c r="I19" s="13">
        <v>1403.79</v>
      </c>
      <c r="J19" s="14">
        <v>7.9016918525940713E-2</v>
      </c>
      <c r="L19" s="32"/>
      <c r="N19" s="42"/>
      <c r="P19" s="32"/>
      <c r="Q19" s="42"/>
      <c r="R19" s="32"/>
      <c r="S19" s="42"/>
    </row>
    <row r="20" spans="1:19" ht="24" customHeight="1" x14ac:dyDescent="0.2">
      <c r="A20" s="26" t="s">
        <v>73</v>
      </c>
      <c r="B20" s="27" t="s">
        <v>69</v>
      </c>
      <c r="C20" s="26" t="s">
        <v>26</v>
      </c>
      <c r="D20" s="11" t="s">
        <v>66</v>
      </c>
      <c r="E20" s="12" t="s">
        <v>23</v>
      </c>
      <c r="F20" s="31">
        <v>740</v>
      </c>
      <c r="G20" s="13">
        <v>2.37</v>
      </c>
      <c r="H20" s="13">
        <v>2.98</v>
      </c>
      <c r="I20" s="13">
        <v>2212.41</v>
      </c>
      <c r="J20" s="14">
        <v>0.12413486409731742</v>
      </c>
      <c r="L20" s="32"/>
      <c r="M20" s="32"/>
      <c r="N20" s="42"/>
      <c r="P20" s="32"/>
      <c r="Q20" s="42"/>
      <c r="R20" s="32"/>
      <c r="S20" s="42"/>
    </row>
    <row r="21" spans="1:19" x14ac:dyDescent="0.2">
      <c r="A21" s="6"/>
      <c r="B21" s="6"/>
      <c r="C21" s="6"/>
      <c r="D21" s="6"/>
      <c r="E21" s="6"/>
      <c r="F21" s="6"/>
      <c r="G21" s="6"/>
      <c r="H21" s="6"/>
      <c r="I21" s="41"/>
      <c r="J21" s="6"/>
      <c r="L21" s="32"/>
    </row>
    <row r="22" spans="1:19" x14ac:dyDescent="0.2">
      <c r="A22" s="33"/>
      <c r="B22" s="33"/>
      <c r="C22" s="33"/>
      <c r="D22" s="5"/>
      <c r="E22" s="4"/>
      <c r="F22" s="34" t="s">
        <v>62</v>
      </c>
      <c r="G22" s="33"/>
      <c r="H22" s="35">
        <v>14099.58</v>
      </c>
      <c r="I22" s="33"/>
      <c r="J22" s="33"/>
      <c r="L22" s="32"/>
    </row>
    <row r="23" spans="1:19" x14ac:dyDescent="0.2">
      <c r="A23" s="33"/>
      <c r="B23" s="33"/>
      <c r="C23" s="33"/>
      <c r="D23" s="5"/>
      <c r="E23" s="4"/>
      <c r="F23" s="34" t="s">
        <v>63</v>
      </c>
      <c r="G23" s="33"/>
      <c r="H23" s="35">
        <f>H22*0.2615</f>
        <v>3687.0401700000002</v>
      </c>
      <c r="I23" s="33"/>
      <c r="J23" s="33"/>
    </row>
    <row r="24" spans="1:19" x14ac:dyDescent="0.2">
      <c r="A24" s="33"/>
      <c r="B24" s="33"/>
      <c r="C24" s="33"/>
      <c r="D24" s="5"/>
      <c r="E24" s="4"/>
      <c r="F24" s="34" t="s">
        <v>64</v>
      </c>
      <c r="G24" s="33"/>
      <c r="H24" s="35">
        <f>H22+H23</f>
        <v>17786.620170000002</v>
      </c>
      <c r="I24" s="33"/>
      <c r="J24" s="33"/>
    </row>
    <row r="25" spans="1:19" ht="60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L25" s="42"/>
    </row>
    <row r="26" spans="1:19" ht="69.95" customHeight="1" x14ac:dyDescent="0.2">
      <c r="A26" s="36" t="s">
        <v>65</v>
      </c>
      <c r="B26" s="37"/>
      <c r="C26" s="37"/>
      <c r="D26" s="37"/>
      <c r="E26" s="37"/>
      <c r="F26" s="37"/>
      <c r="G26" s="37"/>
      <c r="H26" s="37"/>
      <c r="I26" s="37"/>
      <c r="J26" s="37"/>
      <c r="L26" s="42"/>
    </row>
  </sheetData>
  <mergeCells count="17">
    <mergeCell ref="E1:F1"/>
    <mergeCell ref="G1:H1"/>
    <mergeCell ref="I1:J1"/>
    <mergeCell ref="E2:F2"/>
    <mergeCell ref="G2:H2"/>
    <mergeCell ref="I2:J2"/>
    <mergeCell ref="A24:C24"/>
    <mergeCell ref="F24:G24"/>
    <mergeCell ref="H24:J24"/>
    <mergeCell ref="A26:J26"/>
    <mergeCell ref="A3:J3"/>
    <mergeCell ref="A22:C22"/>
    <mergeCell ref="F22:G22"/>
    <mergeCell ref="H22:J22"/>
    <mergeCell ref="A23:C23"/>
    <mergeCell ref="F23:G23"/>
    <mergeCell ref="H23:J23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2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pc</cp:lastModifiedBy>
  <cp:revision>0</cp:revision>
  <cp:lastPrinted>2024-06-27T11:39:27Z</cp:lastPrinted>
  <dcterms:created xsi:type="dcterms:W3CDTF">2024-05-23T11:40:55Z</dcterms:created>
  <dcterms:modified xsi:type="dcterms:W3CDTF">2024-09-09T18:23:22Z</dcterms:modified>
</cp:coreProperties>
</file>